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3395" windowHeight="8520"/>
  </bookViews>
  <sheets>
    <sheet name="Лист1" sheetId="1" r:id="rId1"/>
    <sheet name="Лист2" sheetId="2" r:id="rId2"/>
    <sheet name="Лист3" sheetId="3" r:id="rId3"/>
    <sheet name="раскрываемость" sheetId="4" r:id="rId4"/>
  </sheets>
  <calcPr calcId="145621"/>
</workbook>
</file>

<file path=xl/calcChain.xml><?xml version="1.0" encoding="utf-8"?>
<calcChain xmlns="http://schemas.openxmlformats.org/spreadsheetml/2006/main">
  <c r="L12" i="3" l="1"/>
  <c r="K12" i="3"/>
  <c r="L11" i="3"/>
  <c r="K11" i="3"/>
  <c r="J11" i="3"/>
  <c r="L10" i="3"/>
  <c r="K10" i="3"/>
  <c r="J10" i="3"/>
  <c r="L9" i="3"/>
  <c r="K9" i="3"/>
  <c r="L8" i="3"/>
  <c r="K8" i="3"/>
  <c r="L7" i="3"/>
  <c r="K7" i="3"/>
  <c r="L6" i="3"/>
  <c r="K6" i="3"/>
  <c r="J6" i="3"/>
  <c r="L5" i="3"/>
  <c r="K5" i="3"/>
  <c r="J5" i="3"/>
  <c r="L4" i="3"/>
  <c r="K4" i="3"/>
  <c r="J4" i="3"/>
  <c r="L3" i="3"/>
  <c r="K3" i="3"/>
  <c r="J3" i="3"/>
  <c r="L2" i="3"/>
  <c r="K2" i="3"/>
  <c r="J2" i="3"/>
  <c r="L12" i="2"/>
  <c r="K12" i="2"/>
  <c r="L11" i="2"/>
  <c r="K11" i="2"/>
  <c r="J11" i="2"/>
  <c r="L10" i="2"/>
  <c r="K10" i="2"/>
  <c r="J10" i="2"/>
  <c r="L9" i="2"/>
  <c r="K9" i="2"/>
  <c r="L8" i="2"/>
  <c r="K8" i="2"/>
  <c r="L7" i="2"/>
  <c r="K7" i="2"/>
  <c r="L6" i="2"/>
  <c r="K6" i="2"/>
  <c r="J6" i="2"/>
  <c r="L5" i="2"/>
  <c r="K5" i="2"/>
  <c r="J5" i="2"/>
  <c r="L4" i="2"/>
  <c r="K4" i="2"/>
  <c r="J4" i="2"/>
  <c r="L3" i="2"/>
  <c r="K3" i="2"/>
  <c r="J3" i="2"/>
  <c r="L2" i="2"/>
  <c r="K2" i="2"/>
  <c r="J2" i="2"/>
  <c r="L12" i="1"/>
  <c r="K12" i="1"/>
  <c r="L11" i="1"/>
  <c r="K11" i="1"/>
  <c r="J11" i="1"/>
  <c r="L10" i="1"/>
  <c r="K10" i="1"/>
  <c r="J10" i="1"/>
  <c r="L9" i="1"/>
  <c r="K9" i="1"/>
  <c r="L8" i="1"/>
  <c r="K8" i="1"/>
  <c r="L7" i="1"/>
  <c r="K7" i="1"/>
  <c r="L6" i="1"/>
  <c r="K6" i="1"/>
  <c r="J6" i="1"/>
  <c r="L5" i="1"/>
  <c r="K5" i="1"/>
  <c r="J5" i="1"/>
  <c r="L4" i="1"/>
  <c r="K4" i="1"/>
  <c r="J4" i="1"/>
  <c r="L3" i="1"/>
  <c r="K3" i="1"/>
  <c r="J3" i="1"/>
  <c r="L2" i="1"/>
  <c r="K2" i="1"/>
  <c r="J2" i="1"/>
  <c r="D14" i="4" l="1"/>
  <c r="C14" i="4"/>
  <c r="B14" i="4"/>
  <c r="D13" i="4"/>
  <c r="C13" i="4"/>
  <c r="B13" i="4"/>
  <c r="D12" i="4"/>
  <c r="C12" i="4"/>
  <c r="B12" i="4"/>
  <c r="E11" i="4"/>
  <c r="E10" i="4"/>
  <c r="E9" i="4"/>
  <c r="E8" i="4"/>
  <c r="E7" i="4"/>
  <c r="E6" i="4"/>
  <c r="E5" i="4"/>
  <c r="E14" i="4" s="1"/>
  <c r="E4" i="4"/>
  <c r="E12" i="4" l="1"/>
  <c r="E13" i="4"/>
</calcChain>
</file>

<file path=xl/sharedStrings.xml><?xml version="1.0" encoding="utf-8"?>
<sst xmlns="http://schemas.openxmlformats.org/spreadsheetml/2006/main" count="119" uniqueCount="42">
  <si>
    <t>№</t>
  </si>
  <si>
    <t>Дисциплина</t>
  </si>
  <si>
    <t>Группа</t>
  </si>
  <si>
    <t>Кол-во уч-ся</t>
  </si>
  <si>
    <t>Кол-во аттестованных уч-ся</t>
  </si>
  <si>
    <t>Средний балл</t>
  </si>
  <si>
    <t>Успеваемость %</t>
  </si>
  <si>
    <t>Качество знаний</t>
  </si>
  <si>
    <t>Информатика</t>
  </si>
  <si>
    <t>ИТПД</t>
  </si>
  <si>
    <t>ГО-11</t>
  </si>
  <si>
    <t>ПС-11</t>
  </si>
  <si>
    <t>ПС-31</t>
  </si>
  <si>
    <t>С-31</t>
  </si>
  <si>
    <t>С-32</t>
  </si>
  <si>
    <t>«5»</t>
  </si>
  <si>
    <t>«4»</t>
  </si>
  <si>
    <t>«3»</t>
  </si>
  <si>
    <t>«2»</t>
  </si>
  <si>
    <t>ЗИО-22</t>
  </si>
  <si>
    <t>ТЭМ-31</t>
  </si>
  <si>
    <t>С-33</t>
  </si>
  <si>
    <t>ЗИО-11</t>
  </si>
  <si>
    <t>ТОР-11</t>
  </si>
  <si>
    <t>ГО-31</t>
  </si>
  <si>
    <t xml:space="preserve">Наименование РОВД </t>
  </si>
  <si>
    <t xml:space="preserve">Общие число зарегистрированных преступлений </t>
  </si>
  <si>
    <t>Раскрыто преступлений (кол.)</t>
  </si>
  <si>
    <t>Удельный вес, %</t>
  </si>
  <si>
    <t>2003 г.</t>
  </si>
  <si>
    <t>2004г.</t>
  </si>
  <si>
    <t xml:space="preserve">Арзамасское </t>
  </si>
  <si>
    <t>Городецкое</t>
  </si>
  <si>
    <t xml:space="preserve">Навашинское </t>
  </si>
  <si>
    <t>Гиганское</t>
  </si>
  <si>
    <t>Богородское</t>
  </si>
  <si>
    <t>Вадское</t>
  </si>
  <si>
    <t>Лукояновское</t>
  </si>
  <si>
    <t>Борское</t>
  </si>
  <si>
    <t xml:space="preserve">Максимальный показатель по облости </t>
  </si>
  <si>
    <t xml:space="preserve">Мигимальный показатель по облости </t>
  </si>
  <si>
    <t xml:space="preserve">Итог по облости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</si>
</sst>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3" fillId="0" borderId="1" xfId="1" applyNumberFormat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9" fontId="3" fillId="0" borderId="2" xfId="1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9" fontId="0" fillId="2" borderId="1" xfId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9" fontId="5" fillId="0" borderId="1" xfId="1" applyNumberFormat="1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9" fontId="5" fillId="0" borderId="2" xfId="1" applyNumberFormat="1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="85" zoomScaleNormal="85" workbookViewId="0">
      <selection activeCell="J5" sqref="A2:L12"/>
    </sheetView>
  </sheetViews>
  <sheetFormatPr defaultRowHeight="15" x14ac:dyDescent="0.25"/>
  <cols>
    <col min="1" max="1" width="5.140625" style="1" customWidth="1"/>
    <col min="2" max="2" width="15.28515625" style="1" customWidth="1"/>
    <col min="3" max="9" width="9.140625" style="1"/>
    <col min="10" max="10" width="13.140625" style="1" customWidth="1"/>
    <col min="11" max="11" width="14.85546875" style="1" customWidth="1"/>
    <col min="12" max="16384" width="9.140625" style="1"/>
  </cols>
  <sheetData>
    <row r="1" spans="1:12" ht="5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15</v>
      </c>
      <c r="G1" s="2" t="s">
        <v>16</v>
      </c>
      <c r="H1" s="2" t="s">
        <v>17</v>
      </c>
      <c r="I1" s="2" t="s">
        <v>18</v>
      </c>
      <c r="J1" s="2" t="s">
        <v>5</v>
      </c>
      <c r="K1" s="2" t="s">
        <v>6</v>
      </c>
      <c r="L1" s="2" t="s">
        <v>7</v>
      </c>
    </row>
    <row r="2" spans="1:12" x14ac:dyDescent="0.25">
      <c r="A2" s="3">
        <v>1</v>
      </c>
      <c r="B2" s="3" t="s">
        <v>8</v>
      </c>
      <c r="C2" s="3" t="s">
        <v>22</v>
      </c>
      <c r="D2" s="3">
        <v>13</v>
      </c>
      <c r="E2" s="3">
        <v>13</v>
      </c>
      <c r="F2" s="3">
        <v>8</v>
      </c>
      <c r="G2" s="3">
        <v>1</v>
      </c>
      <c r="H2" s="3">
        <v>3</v>
      </c>
      <c r="I2" s="3">
        <v>1</v>
      </c>
      <c r="J2" s="24">
        <f>(F2*5+G2*4+H2*3+I2*2)/E2</f>
        <v>4.2307692307692308</v>
      </c>
      <c r="K2" s="4">
        <f>(F2+G2+H2)/D2</f>
        <v>0.92307692307692313</v>
      </c>
      <c r="L2" s="4">
        <f>(F2+G2)/D2</f>
        <v>0.69230769230769229</v>
      </c>
    </row>
    <row r="3" spans="1:12" x14ac:dyDescent="0.25">
      <c r="A3" s="3">
        <v>2</v>
      </c>
      <c r="B3" s="3" t="s">
        <v>8</v>
      </c>
      <c r="C3" s="3" t="s">
        <v>10</v>
      </c>
      <c r="D3" s="3">
        <v>14</v>
      </c>
      <c r="E3" s="3">
        <v>14</v>
      </c>
      <c r="F3" s="3">
        <v>1</v>
      </c>
      <c r="G3" s="3">
        <v>4</v>
      </c>
      <c r="H3" s="3">
        <v>7</v>
      </c>
      <c r="I3" s="3">
        <v>2</v>
      </c>
      <c r="J3" s="24">
        <f>(F3*5+G3*4+H3*3+I3*2)/E3</f>
        <v>3.2857142857142856</v>
      </c>
      <c r="K3" s="4">
        <f>(F3+G3+H3)/D3</f>
        <v>0.8571428571428571</v>
      </c>
      <c r="L3" s="4">
        <f>(F3+G3)/D3</f>
        <v>0.35714285714285715</v>
      </c>
    </row>
    <row r="4" spans="1:12" x14ac:dyDescent="0.25">
      <c r="A4" s="3">
        <v>3</v>
      </c>
      <c r="B4" s="3" t="s">
        <v>8</v>
      </c>
      <c r="C4" s="3" t="s">
        <v>11</v>
      </c>
      <c r="D4" s="3">
        <v>13</v>
      </c>
      <c r="E4" s="3">
        <v>12</v>
      </c>
      <c r="F4" s="3">
        <v>2</v>
      </c>
      <c r="G4" s="3">
        <v>3</v>
      </c>
      <c r="H4" s="3">
        <v>3</v>
      </c>
      <c r="I4" s="3">
        <v>4</v>
      </c>
      <c r="J4" s="24">
        <f>(F4*5+G4*4+H4*3+I4*2)/E4</f>
        <v>3.25</v>
      </c>
      <c r="K4" s="4">
        <f>(F4+G4+H4)/D4</f>
        <v>0.61538461538461542</v>
      </c>
      <c r="L4" s="4">
        <f>(F4+G4)/D4</f>
        <v>0.38461538461538464</v>
      </c>
    </row>
    <row r="5" spans="1:12" x14ac:dyDescent="0.25">
      <c r="A5" s="3">
        <v>4</v>
      </c>
      <c r="B5" s="3" t="s">
        <v>8</v>
      </c>
      <c r="C5" s="3" t="s">
        <v>23</v>
      </c>
      <c r="D5" s="3">
        <v>12</v>
      </c>
      <c r="E5" s="3">
        <v>12</v>
      </c>
      <c r="F5" s="3">
        <v>1</v>
      </c>
      <c r="G5" s="3">
        <v>1</v>
      </c>
      <c r="H5" s="3">
        <v>8</v>
      </c>
      <c r="I5" s="3">
        <v>2</v>
      </c>
      <c r="J5" s="24">
        <f>(F5*5+G5*4+H5*3+I5*2)/E5</f>
        <v>3.0833333333333335</v>
      </c>
      <c r="K5" s="4">
        <f>(F5+G5+H5)/D5</f>
        <v>0.83333333333333337</v>
      </c>
      <c r="L5" s="4">
        <f>(F5+G5)/D5</f>
        <v>0.16666666666666666</v>
      </c>
    </row>
    <row r="6" spans="1:12" x14ac:dyDescent="0.25">
      <c r="A6" s="3">
        <v>6</v>
      </c>
      <c r="B6" s="3" t="s">
        <v>9</v>
      </c>
      <c r="C6" s="3" t="s">
        <v>19</v>
      </c>
      <c r="D6" s="3">
        <v>13</v>
      </c>
      <c r="E6" s="3">
        <v>11</v>
      </c>
      <c r="F6" s="3">
        <v>0</v>
      </c>
      <c r="G6" s="3">
        <v>2</v>
      </c>
      <c r="H6" s="3">
        <v>7</v>
      </c>
      <c r="I6" s="3">
        <v>2</v>
      </c>
      <c r="J6" s="24">
        <f>(F6*5+G6*4+H6*3+I6*2)/E6</f>
        <v>3</v>
      </c>
      <c r="K6" s="4">
        <f>(F6+G6+H6)/D6</f>
        <v>0.69230769230769229</v>
      </c>
      <c r="L6" s="4">
        <f>(F6+G6)/D6</f>
        <v>0.15384615384615385</v>
      </c>
    </row>
    <row r="7" spans="1:12" x14ac:dyDescent="0.25">
      <c r="A7" s="3">
        <v>7</v>
      </c>
      <c r="B7" s="3" t="s">
        <v>9</v>
      </c>
      <c r="C7" s="3" t="s">
        <v>12</v>
      </c>
      <c r="D7" s="3">
        <v>8</v>
      </c>
      <c r="E7" s="3">
        <v>8</v>
      </c>
      <c r="F7" s="3">
        <v>0</v>
      </c>
      <c r="G7" s="3">
        <v>1</v>
      </c>
      <c r="H7" s="3">
        <v>4</v>
      </c>
      <c r="I7" s="3">
        <v>3</v>
      </c>
      <c r="J7" s="24">
        <v>3</v>
      </c>
      <c r="K7" s="5">
        <f>(F7+G7+H7)/D7</f>
        <v>0.625</v>
      </c>
      <c r="L7" s="5">
        <f>(F7+G7)/D7</f>
        <v>0.125</v>
      </c>
    </row>
    <row r="8" spans="1:12" x14ac:dyDescent="0.25">
      <c r="A8" s="3">
        <v>8</v>
      </c>
      <c r="B8" s="3" t="s">
        <v>9</v>
      </c>
      <c r="C8" s="3" t="s">
        <v>13</v>
      </c>
      <c r="D8" s="6">
        <v>10</v>
      </c>
      <c r="E8" s="6">
        <v>10</v>
      </c>
      <c r="F8" s="6">
        <v>0</v>
      </c>
      <c r="G8" s="6">
        <v>1</v>
      </c>
      <c r="H8" s="6">
        <v>5</v>
      </c>
      <c r="I8" s="6">
        <v>4</v>
      </c>
      <c r="J8" s="25">
        <v>3</v>
      </c>
      <c r="K8" s="7">
        <f>(F8+G8+H8)/D8</f>
        <v>0.6</v>
      </c>
      <c r="L8" s="7">
        <f>(F8+G8)/D8</f>
        <v>0.1</v>
      </c>
    </row>
    <row r="9" spans="1:12" x14ac:dyDescent="0.25">
      <c r="A9" s="3">
        <v>9</v>
      </c>
      <c r="B9" s="3" t="s">
        <v>9</v>
      </c>
      <c r="C9" s="3" t="s">
        <v>14</v>
      </c>
      <c r="D9" s="3">
        <v>11</v>
      </c>
      <c r="E9" s="3">
        <v>11</v>
      </c>
      <c r="F9" s="3">
        <v>0</v>
      </c>
      <c r="G9" s="3">
        <v>1</v>
      </c>
      <c r="H9" s="3">
        <v>7</v>
      </c>
      <c r="I9" s="3">
        <v>3</v>
      </c>
      <c r="J9" s="24">
        <v>3</v>
      </c>
      <c r="K9" s="4">
        <f>(F9+G9+H9)/D9</f>
        <v>0.72727272727272729</v>
      </c>
      <c r="L9" s="4">
        <f>(F9+G9)/D9</f>
        <v>9.0909090909090912E-2</v>
      </c>
    </row>
    <row r="10" spans="1:12" x14ac:dyDescent="0.25">
      <c r="A10" s="3">
        <v>10</v>
      </c>
      <c r="B10" s="3" t="s">
        <v>9</v>
      </c>
      <c r="C10" s="3" t="s">
        <v>21</v>
      </c>
      <c r="D10" s="3">
        <v>13</v>
      </c>
      <c r="E10" s="3">
        <v>12</v>
      </c>
      <c r="F10" s="3">
        <v>0</v>
      </c>
      <c r="G10" s="3">
        <v>3</v>
      </c>
      <c r="H10" s="3">
        <v>6</v>
      </c>
      <c r="I10" s="3">
        <v>3</v>
      </c>
      <c r="J10" s="24">
        <f>(F10*5+G10*4+H10*3+I10*2)/E10</f>
        <v>3</v>
      </c>
      <c r="K10" s="4">
        <f>(F10+G10+H10)/D10</f>
        <v>0.69230769230769229</v>
      </c>
      <c r="L10" s="4">
        <f>(F10+G10)/D10</f>
        <v>0.23076923076923078</v>
      </c>
    </row>
    <row r="11" spans="1:12" x14ac:dyDescent="0.25">
      <c r="A11" s="3">
        <v>11</v>
      </c>
      <c r="B11" s="3" t="s">
        <v>9</v>
      </c>
      <c r="C11" s="3" t="s">
        <v>20</v>
      </c>
      <c r="D11" s="3">
        <v>10</v>
      </c>
      <c r="E11" s="3">
        <v>10</v>
      </c>
      <c r="F11" s="3">
        <v>2</v>
      </c>
      <c r="G11" s="3">
        <v>2</v>
      </c>
      <c r="H11" s="3">
        <v>6</v>
      </c>
      <c r="I11" s="3">
        <v>0</v>
      </c>
      <c r="J11" s="24">
        <f>(F11*5+G11*4+H11*3+I11*2)/E11</f>
        <v>3.6</v>
      </c>
      <c r="K11" s="4">
        <f>(F11+G11+H11)/D11</f>
        <v>1</v>
      </c>
      <c r="L11" s="4">
        <f>(F11+G11)/D11</f>
        <v>0.4</v>
      </c>
    </row>
    <row r="12" spans="1:12" x14ac:dyDescent="0.25">
      <c r="A12" s="3">
        <v>12</v>
      </c>
      <c r="B12" s="3" t="s">
        <v>9</v>
      </c>
      <c r="C12" s="3" t="s">
        <v>24</v>
      </c>
      <c r="D12" s="3">
        <v>13</v>
      </c>
      <c r="E12" s="3">
        <v>13</v>
      </c>
      <c r="F12" s="3">
        <v>0</v>
      </c>
      <c r="G12" s="3">
        <v>1</v>
      </c>
      <c r="H12" s="3">
        <v>8</v>
      </c>
      <c r="I12" s="3">
        <v>4</v>
      </c>
      <c r="J12" s="24">
        <v>3</v>
      </c>
      <c r="K12" s="4">
        <f>(F12+G12+H12)/D12</f>
        <v>0.69230769230769229</v>
      </c>
      <c r="L12" s="4">
        <f>(F12+G12)/D12</f>
        <v>7.6923076923076927E-2</v>
      </c>
    </row>
  </sheetData>
  <sortState ref="A2:L12">
    <sortCondition descending="1" ref="J2"/>
  </sortState>
  <pageMargins left="0.39370078740157483" right="0.39370078740157483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K2" sqref="K2:K12"/>
    </sheetView>
  </sheetViews>
  <sheetFormatPr defaultRowHeight="15" x14ac:dyDescent="0.25"/>
  <cols>
    <col min="1" max="1" width="5.140625" style="1" customWidth="1"/>
    <col min="2" max="2" width="15.28515625" style="1" customWidth="1"/>
    <col min="3" max="9" width="9.140625" style="1"/>
    <col min="10" max="10" width="13.140625" style="1" customWidth="1"/>
    <col min="11" max="11" width="14.85546875" style="1" customWidth="1"/>
    <col min="12" max="16384" width="9.140625" style="1"/>
  </cols>
  <sheetData>
    <row r="1" spans="1:12" ht="5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15</v>
      </c>
      <c r="G1" s="2" t="s">
        <v>16</v>
      </c>
      <c r="H1" s="2" t="s">
        <v>17</v>
      </c>
      <c r="I1" s="2" t="s">
        <v>18</v>
      </c>
      <c r="J1" s="2" t="s">
        <v>5</v>
      </c>
      <c r="K1" s="2" t="s">
        <v>6</v>
      </c>
      <c r="L1" s="2" t="s">
        <v>7</v>
      </c>
    </row>
    <row r="2" spans="1:12" x14ac:dyDescent="0.25">
      <c r="A2" s="3">
        <v>1</v>
      </c>
      <c r="B2" s="3" t="s">
        <v>8</v>
      </c>
      <c r="C2" s="3" t="s">
        <v>22</v>
      </c>
      <c r="D2" s="3">
        <v>13</v>
      </c>
      <c r="E2" s="3">
        <v>13</v>
      </c>
      <c r="F2" s="3">
        <v>8</v>
      </c>
      <c r="G2" s="3">
        <v>1</v>
      </c>
      <c r="H2" s="3">
        <v>3</v>
      </c>
      <c r="I2" s="3">
        <v>1</v>
      </c>
      <c r="J2" s="8">
        <f>(F2*5+G2*4+H2*3+I2*2)/E2</f>
        <v>4.2307692307692308</v>
      </c>
      <c r="K2" s="26">
        <f>(F2+G2+H2)/D2</f>
        <v>0.92307692307692313</v>
      </c>
      <c r="L2" s="4">
        <f>(F2+G2)/D2</f>
        <v>0.69230769230769229</v>
      </c>
    </row>
    <row r="3" spans="1:12" x14ac:dyDescent="0.25">
      <c r="A3" s="3">
        <v>2</v>
      </c>
      <c r="B3" s="3" t="s">
        <v>8</v>
      </c>
      <c r="C3" s="3" t="s">
        <v>10</v>
      </c>
      <c r="D3" s="3">
        <v>14</v>
      </c>
      <c r="E3" s="3">
        <v>14</v>
      </c>
      <c r="F3" s="3">
        <v>1</v>
      </c>
      <c r="G3" s="3">
        <v>4</v>
      </c>
      <c r="H3" s="3">
        <v>7</v>
      </c>
      <c r="I3" s="3">
        <v>2</v>
      </c>
      <c r="J3" s="8">
        <f t="shared" ref="J3:J11" si="0">(F3*5+G3*4+H3*3+I3*2)/E3</f>
        <v>3.2857142857142856</v>
      </c>
      <c r="K3" s="26">
        <f t="shared" ref="K3:K12" si="1">(F3+G3+H3)/D3</f>
        <v>0.8571428571428571</v>
      </c>
      <c r="L3" s="4">
        <f t="shared" ref="L3:L12" si="2">(F3+G3)/D3</f>
        <v>0.35714285714285715</v>
      </c>
    </row>
    <row r="4" spans="1:12" x14ac:dyDescent="0.25">
      <c r="A4" s="3">
        <v>3</v>
      </c>
      <c r="B4" s="3" t="s">
        <v>8</v>
      </c>
      <c r="C4" s="3" t="s">
        <v>11</v>
      </c>
      <c r="D4" s="3">
        <v>13</v>
      </c>
      <c r="E4" s="3">
        <v>12</v>
      </c>
      <c r="F4" s="3">
        <v>2</v>
      </c>
      <c r="G4" s="3">
        <v>3</v>
      </c>
      <c r="H4" s="3">
        <v>3</v>
      </c>
      <c r="I4" s="3">
        <v>4</v>
      </c>
      <c r="J4" s="8">
        <f t="shared" si="0"/>
        <v>3.25</v>
      </c>
      <c r="K4" s="26">
        <f t="shared" si="1"/>
        <v>0.61538461538461542</v>
      </c>
      <c r="L4" s="4">
        <f t="shared" si="2"/>
        <v>0.38461538461538464</v>
      </c>
    </row>
    <row r="5" spans="1:12" x14ac:dyDescent="0.25">
      <c r="A5" s="3">
        <v>4</v>
      </c>
      <c r="B5" s="3" t="s">
        <v>8</v>
      </c>
      <c r="C5" s="3" t="s">
        <v>23</v>
      </c>
      <c r="D5" s="3">
        <v>12</v>
      </c>
      <c r="E5" s="3">
        <v>12</v>
      </c>
      <c r="F5" s="3">
        <v>1</v>
      </c>
      <c r="G5" s="3">
        <v>1</v>
      </c>
      <c r="H5" s="3">
        <v>8</v>
      </c>
      <c r="I5" s="3">
        <v>2</v>
      </c>
      <c r="J5" s="8">
        <f t="shared" si="0"/>
        <v>3.0833333333333335</v>
      </c>
      <c r="K5" s="26">
        <f t="shared" si="1"/>
        <v>0.83333333333333337</v>
      </c>
      <c r="L5" s="4">
        <f t="shared" si="2"/>
        <v>0.16666666666666666</v>
      </c>
    </row>
    <row r="6" spans="1:12" x14ac:dyDescent="0.25">
      <c r="A6" s="3">
        <v>6</v>
      </c>
      <c r="B6" s="3" t="s">
        <v>9</v>
      </c>
      <c r="C6" s="3" t="s">
        <v>19</v>
      </c>
      <c r="D6" s="3">
        <v>13</v>
      </c>
      <c r="E6" s="3">
        <v>11</v>
      </c>
      <c r="F6" s="3">
        <v>0</v>
      </c>
      <c r="G6" s="3">
        <v>2</v>
      </c>
      <c r="H6" s="3">
        <v>7</v>
      </c>
      <c r="I6" s="3">
        <v>2</v>
      </c>
      <c r="J6" s="8">
        <f t="shared" si="0"/>
        <v>3</v>
      </c>
      <c r="K6" s="26">
        <f t="shared" si="1"/>
        <v>0.69230769230769229</v>
      </c>
      <c r="L6" s="4">
        <f t="shared" si="2"/>
        <v>0.15384615384615385</v>
      </c>
    </row>
    <row r="7" spans="1:12" x14ac:dyDescent="0.25">
      <c r="A7" s="3">
        <v>7</v>
      </c>
      <c r="B7" s="3" t="s">
        <v>9</v>
      </c>
      <c r="C7" s="3" t="s">
        <v>12</v>
      </c>
      <c r="D7" s="3">
        <v>8</v>
      </c>
      <c r="E7" s="3">
        <v>8</v>
      </c>
      <c r="F7" s="3">
        <v>0</v>
      </c>
      <c r="G7" s="3">
        <v>1</v>
      </c>
      <c r="H7" s="3">
        <v>4</v>
      </c>
      <c r="I7" s="3">
        <v>3</v>
      </c>
      <c r="J7" s="8">
        <v>3</v>
      </c>
      <c r="K7" s="27">
        <f t="shared" si="1"/>
        <v>0.625</v>
      </c>
      <c r="L7" s="5">
        <f t="shared" si="2"/>
        <v>0.125</v>
      </c>
    </row>
    <row r="8" spans="1:12" x14ac:dyDescent="0.25">
      <c r="A8" s="3">
        <v>8</v>
      </c>
      <c r="B8" s="3" t="s">
        <v>9</v>
      </c>
      <c r="C8" s="3" t="s">
        <v>13</v>
      </c>
      <c r="D8" s="6">
        <v>10</v>
      </c>
      <c r="E8" s="6">
        <v>10</v>
      </c>
      <c r="F8" s="6">
        <v>0</v>
      </c>
      <c r="G8" s="6">
        <v>1</v>
      </c>
      <c r="H8" s="6">
        <v>5</v>
      </c>
      <c r="I8" s="6">
        <v>4</v>
      </c>
      <c r="J8" s="9">
        <v>3</v>
      </c>
      <c r="K8" s="28">
        <f t="shared" si="1"/>
        <v>0.6</v>
      </c>
      <c r="L8" s="7">
        <f t="shared" si="2"/>
        <v>0.1</v>
      </c>
    </row>
    <row r="9" spans="1:12" x14ac:dyDescent="0.25">
      <c r="A9" s="3">
        <v>9</v>
      </c>
      <c r="B9" s="3" t="s">
        <v>9</v>
      </c>
      <c r="C9" s="3" t="s">
        <v>14</v>
      </c>
      <c r="D9" s="3">
        <v>11</v>
      </c>
      <c r="E9" s="3">
        <v>11</v>
      </c>
      <c r="F9" s="3">
        <v>0</v>
      </c>
      <c r="G9" s="3">
        <v>1</v>
      </c>
      <c r="H9" s="3">
        <v>7</v>
      </c>
      <c r="I9" s="3">
        <v>3</v>
      </c>
      <c r="J9" s="8">
        <v>3</v>
      </c>
      <c r="K9" s="26">
        <f>(F9+G9+H9)/D9</f>
        <v>0.72727272727272729</v>
      </c>
      <c r="L9" s="4">
        <f>(F9+G9)/D9</f>
        <v>9.0909090909090912E-2</v>
      </c>
    </row>
    <row r="10" spans="1:12" x14ac:dyDescent="0.25">
      <c r="A10" s="3">
        <v>10</v>
      </c>
      <c r="B10" s="3" t="s">
        <v>9</v>
      </c>
      <c r="C10" s="3" t="s">
        <v>21</v>
      </c>
      <c r="D10" s="3">
        <v>13</v>
      </c>
      <c r="E10" s="3">
        <v>12</v>
      </c>
      <c r="F10" s="3">
        <v>0</v>
      </c>
      <c r="G10" s="3">
        <v>3</v>
      </c>
      <c r="H10" s="3">
        <v>6</v>
      </c>
      <c r="I10" s="3">
        <v>3</v>
      </c>
      <c r="J10" s="8">
        <f t="shared" si="0"/>
        <v>3</v>
      </c>
      <c r="K10" s="26">
        <f t="shared" si="1"/>
        <v>0.69230769230769229</v>
      </c>
      <c r="L10" s="4">
        <f t="shared" si="2"/>
        <v>0.23076923076923078</v>
      </c>
    </row>
    <row r="11" spans="1:12" x14ac:dyDescent="0.25">
      <c r="A11" s="3">
        <v>11</v>
      </c>
      <c r="B11" s="3" t="s">
        <v>9</v>
      </c>
      <c r="C11" s="3" t="s">
        <v>20</v>
      </c>
      <c r="D11" s="3">
        <v>10</v>
      </c>
      <c r="E11" s="3">
        <v>10</v>
      </c>
      <c r="F11" s="3">
        <v>2</v>
      </c>
      <c r="G11" s="3">
        <v>2</v>
      </c>
      <c r="H11" s="3">
        <v>6</v>
      </c>
      <c r="I11" s="3">
        <v>0</v>
      </c>
      <c r="J11" s="8">
        <f t="shared" si="0"/>
        <v>3.6</v>
      </c>
      <c r="K11" s="26">
        <f t="shared" si="1"/>
        <v>1</v>
      </c>
      <c r="L11" s="4">
        <f t="shared" si="2"/>
        <v>0.4</v>
      </c>
    </row>
    <row r="12" spans="1:12" x14ac:dyDescent="0.25">
      <c r="A12" s="3">
        <v>12</v>
      </c>
      <c r="B12" s="3" t="s">
        <v>9</v>
      </c>
      <c r="C12" s="3" t="s">
        <v>24</v>
      </c>
      <c r="D12" s="3">
        <v>13</v>
      </c>
      <c r="E12" s="3">
        <v>13</v>
      </c>
      <c r="F12" s="3">
        <v>0</v>
      </c>
      <c r="G12" s="3">
        <v>1</v>
      </c>
      <c r="H12" s="3">
        <v>8</v>
      </c>
      <c r="I12" s="3">
        <v>4</v>
      </c>
      <c r="J12" s="8">
        <v>3</v>
      </c>
      <c r="K12" s="26">
        <f t="shared" si="1"/>
        <v>0.69230769230769229</v>
      </c>
      <c r="L12" s="4">
        <f t="shared" si="2"/>
        <v>7.6923076923076927E-2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G17" sqref="G17"/>
    </sheetView>
  </sheetViews>
  <sheetFormatPr defaultRowHeight="15" x14ac:dyDescent="0.25"/>
  <cols>
    <col min="1" max="1" width="5.140625" style="1" customWidth="1"/>
    <col min="2" max="2" width="15.28515625" style="1" customWidth="1"/>
    <col min="3" max="9" width="9.140625" style="1"/>
    <col min="10" max="10" width="13.140625" style="1" customWidth="1"/>
    <col min="11" max="11" width="14.85546875" style="1" customWidth="1"/>
    <col min="12" max="16384" width="9.140625" style="1"/>
  </cols>
  <sheetData>
    <row r="1" spans="1:12" ht="5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15</v>
      </c>
      <c r="G1" s="2" t="s">
        <v>16</v>
      </c>
      <c r="H1" s="2" t="s">
        <v>17</v>
      </c>
      <c r="I1" s="2" t="s">
        <v>18</v>
      </c>
      <c r="J1" s="2" t="s">
        <v>5</v>
      </c>
      <c r="K1" s="2" t="s">
        <v>6</v>
      </c>
      <c r="L1" s="2" t="s">
        <v>7</v>
      </c>
    </row>
    <row r="2" spans="1:12" x14ac:dyDescent="0.25">
      <c r="A2" s="3">
        <v>1</v>
      </c>
      <c r="B2" s="3" t="s">
        <v>8</v>
      </c>
      <c r="C2" s="3" t="s">
        <v>22</v>
      </c>
      <c r="D2" s="3">
        <v>13</v>
      </c>
      <c r="E2" s="3">
        <v>13</v>
      </c>
      <c r="F2" s="3">
        <v>8</v>
      </c>
      <c r="G2" s="3">
        <v>1</v>
      </c>
      <c r="H2" s="3">
        <v>3</v>
      </c>
      <c r="I2" s="3">
        <v>1</v>
      </c>
      <c r="J2" s="8">
        <f>(F2*5+G2*4+H2*3+I2*2)/E2</f>
        <v>4.2307692307692308</v>
      </c>
      <c r="K2" s="4">
        <f>(F2+G2+H2)/D2</f>
        <v>0.92307692307692313</v>
      </c>
      <c r="L2" s="26">
        <f>(F2+G2)/D2</f>
        <v>0.69230769230769229</v>
      </c>
    </row>
    <row r="3" spans="1:12" x14ac:dyDescent="0.25">
      <c r="A3" s="3">
        <v>2</v>
      </c>
      <c r="B3" s="3" t="s">
        <v>8</v>
      </c>
      <c r="C3" s="3" t="s">
        <v>10</v>
      </c>
      <c r="D3" s="3">
        <v>14</v>
      </c>
      <c r="E3" s="3">
        <v>14</v>
      </c>
      <c r="F3" s="3">
        <v>1</v>
      </c>
      <c r="G3" s="3">
        <v>4</v>
      </c>
      <c r="H3" s="3">
        <v>7</v>
      </c>
      <c r="I3" s="3">
        <v>2</v>
      </c>
      <c r="J3" s="8">
        <f t="shared" ref="J3:J11" si="0">(F3*5+G3*4+H3*3+I3*2)/E3</f>
        <v>3.2857142857142856</v>
      </c>
      <c r="K3" s="4">
        <f t="shared" ref="K3:K12" si="1">(F3+G3+H3)/D3</f>
        <v>0.8571428571428571</v>
      </c>
      <c r="L3" s="26">
        <f t="shared" ref="L3:L12" si="2">(F3+G3)/D3</f>
        <v>0.35714285714285715</v>
      </c>
    </row>
    <row r="4" spans="1:12" x14ac:dyDescent="0.25">
      <c r="A4" s="3">
        <v>3</v>
      </c>
      <c r="B4" s="3" t="s">
        <v>8</v>
      </c>
      <c r="C4" s="3" t="s">
        <v>11</v>
      </c>
      <c r="D4" s="3">
        <v>13</v>
      </c>
      <c r="E4" s="3">
        <v>12</v>
      </c>
      <c r="F4" s="3">
        <v>2</v>
      </c>
      <c r="G4" s="3">
        <v>3</v>
      </c>
      <c r="H4" s="3">
        <v>3</v>
      </c>
      <c r="I4" s="3">
        <v>4</v>
      </c>
      <c r="J4" s="8">
        <f t="shared" si="0"/>
        <v>3.25</v>
      </c>
      <c r="K4" s="4">
        <f t="shared" si="1"/>
        <v>0.61538461538461542</v>
      </c>
      <c r="L4" s="26">
        <f t="shared" si="2"/>
        <v>0.38461538461538464</v>
      </c>
    </row>
    <row r="5" spans="1:12" x14ac:dyDescent="0.25">
      <c r="A5" s="3">
        <v>4</v>
      </c>
      <c r="B5" s="3" t="s">
        <v>8</v>
      </c>
      <c r="C5" s="3" t="s">
        <v>23</v>
      </c>
      <c r="D5" s="3">
        <v>12</v>
      </c>
      <c r="E5" s="3">
        <v>12</v>
      </c>
      <c r="F5" s="3">
        <v>1</v>
      </c>
      <c r="G5" s="3">
        <v>1</v>
      </c>
      <c r="H5" s="3">
        <v>8</v>
      </c>
      <c r="I5" s="3">
        <v>2</v>
      </c>
      <c r="J5" s="8">
        <f t="shared" si="0"/>
        <v>3.0833333333333335</v>
      </c>
      <c r="K5" s="4">
        <f t="shared" si="1"/>
        <v>0.83333333333333337</v>
      </c>
      <c r="L5" s="26">
        <f t="shared" si="2"/>
        <v>0.16666666666666666</v>
      </c>
    </row>
    <row r="6" spans="1:12" x14ac:dyDescent="0.25">
      <c r="A6" s="3">
        <v>6</v>
      </c>
      <c r="B6" s="3" t="s">
        <v>9</v>
      </c>
      <c r="C6" s="3" t="s">
        <v>19</v>
      </c>
      <c r="D6" s="3">
        <v>13</v>
      </c>
      <c r="E6" s="3">
        <v>11</v>
      </c>
      <c r="F6" s="3">
        <v>0</v>
      </c>
      <c r="G6" s="3">
        <v>2</v>
      </c>
      <c r="H6" s="3">
        <v>7</v>
      </c>
      <c r="I6" s="3">
        <v>2</v>
      </c>
      <c r="J6" s="8">
        <f t="shared" si="0"/>
        <v>3</v>
      </c>
      <c r="K6" s="4">
        <f t="shared" si="1"/>
        <v>0.69230769230769229</v>
      </c>
      <c r="L6" s="26">
        <f t="shared" si="2"/>
        <v>0.15384615384615385</v>
      </c>
    </row>
    <row r="7" spans="1:12" x14ac:dyDescent="0.25">
      <c r="A7" s="3">
        <v>7</v>
      </c>
      <c r="B7" s="3" t="s">
        <v>9</v>
      </c>
      <c r="C7" s="3" t="s">
        <v>12</v>
      </c>
      <c r="D7" s="3">
        <v>8</v>
      </c>
      <c r="E7" s="3">
        <v>8</v>
      </c>
      <c r="F7" s="3">
        <v>0</v>
      </c>
      <c r="G7" s="3">
        <v>1</v>
      </c>
      <c r="H7" s="3">
        <v>4</v>
      </c>
      <c r="I7" s="3">
        <v>3</v>
      </c>
      <c r="J7" s="8">
        <v>3</v>
      </c>
      <c r="K7" s="5">
        <f t="shared" si="1"/>
        <v>0.625</v>
      </c>
      <c r="L7" s="27">
        <f t="shared" si="2"/>
        <v>0.125</v>
      </c>
    </row>
    <row r="8" spans="1:12" x14ac:dyDescent="0.25">
      <c r="A8" s="3">
        <v>8</v>
      </c>
      <c r="B8" s="3" t="s">
        <v>9</v>
      </c>
      <c r="C8" s="3" t="s">
        <v>13</v>
      </c>
      <c r="D8" s="6">
        <v>10</v>
      </c>
      <c r="E8" s="6">
        <v>10</v>
      </c>
      <c r="F8" s="6">
        <v>0</v>
      </c>
      <c r="G8" s="6">
        <v>1</v>
      </c>
      <c r="H8" s="6">
        <v>5</v>
      </c>
      <c r="I8" s="6">
        <v>4</v>
      </c>
      <c r="J8" s="9">
        <v>3</v>
      </c>
      <c r="K8" s="7">
        <f t="shared" si="1"/>
        <v>0.6</v>
      </c>
      <c r="L8" s="28">
        <f t="shared" si="2"/>
        <v>0.1</v>
      </c>
    </row>
    <row r="9" spans="1:12" x14ac:dyDescent="0.25">
      <c r="A9" s="3">
        <v>9</v>
      </c>
      <c r="B9" s="3" t="s">
        <v>9</v>
      </c>
      <c r="C9" s="3" t="s">
        <v>14</v>
      </c>
      <c r="D9" s="3">
        <v>11</v>
      </c>
      <c r="E9" s="3">
        <v>11</v>
      </c>
      <c r="F9" s="3">
        <v>0</v>
      </c>
      <c r="G9" s="3">
        <v>1</v>
      </c>
      <c r="H9" s="3">
        <v>7</v>
      </c>
      <c r="I9" s="3">
        <v>3</v>
      </c>
      <c r="J9" s="8">
        <v>3</v>
      </c>
      <c r="K9" s="4">
        <f>(F9+G9+H9)/D9</f>
        <v>0.72727272727272729</v>
      </c>
      <c r="L9" s="26">
        <f>(F9+G9)/D9</f>
        <v>9.0909090909090912E-2</v>
      </c>
    </row>
    <row r="10" spans="1:12" x14ac:dyDescent="0.25">
      <c r="A10" s="3">
        <v>10</v>
      </c>
      <c r="B10" s="3" t="s">
        <v>9</v>
      </c>
      <c r="C10" s="3" t="s">
        <v>21</v>
      </c>
      <c r="D10" s="3">
        <v>13</v>
      </c>
      <c r="E10" s="3">
        <v>12</v>
      </c>
      <c r="F10" s="3">
        <v>0</v>
      </c>
      <c r="G10" s="3">
        <v>3</v>
      </c>
      <c r="H10" s="3">
        <v>6</v>
      </c>
      <c r="I10" s="3">
        <v>3</v>
      </c>
      <c r="J10" s="8">
        <f t="shared" si="0"/>
        <v>3</v>
      </c>
      <c r="K10" s="4">
        <f t="shared" si="1"/>
        <v>0.69230769230769229</v>
      </c>
      <c r="L10" s="26">
        <f t="shared" si="2"/>
        <v>0.23076923076923078</v>
      </c>
    </row>
    <row r="11" spans="1:12" x14ac:dyDescent="0.25">
      <c r="A11" s="3">
        <v>11</v>
      </c>
      <c r="B11" s="3" t="s">
        <v>9</v>
      </c>
      <c r="C11" s="3" t="s">
        <v>20</v>
      </c>
      <c r="D11" s="3">
        <v>10</v>
      </c>
      <c r="E11" s="3">
        <v>10</v>
      </c>
      <c r="F11" s="3">
        <v>2</v>
      </c>
      <c r="G11" s="3">
        <v>2</v>
      </c>
      <c r="H11" s="3">
        <v>6</v>
      </c>
      <c r="I11" s="3">
        <v>0</v>
      </c>
      <c r="J11" s="8">
        <f t="shared" si="0"/>
        <v>3.6</v>
      </c>
      <c r="K11" s="4">
        <f t="shared" si="1"/>
        <v>1</v>
      </c>
      <c r="L11" s="26">
        <f t="shared" si="2"/>
        <v>0.4</v>
      </c>
    </row>
    <row r="12" spans="1:12" x14ac:dyDescent="0.25">
      <c r="A12" s="3">
        <v>12</v>
      </c>
      <c r="B12" s="3" t="s">
        <v>9</v>
      </c>
      <c r="C12" s="3" t="s">
        <v>24</v>
      </c>
      <c r="D12" s="3">
        <v>13</v>
      </c>
      <c r="E12" s="3">
        <v>13</v>
      </c>
      <c r="F12" s="3">
        <v>0</v>
      </c>
      <c r="G12" s="3">
        <v>1</v>
      </c>
      <c r="H12" s="3">
        <v>8</v>
      </c>
      <c r="I12" s="3">
        <v>4</v>
      </c>
      <c r="J12" s="8">
        <v>3</v>
      </c>
      <c r="K12" s="4">
        <f t="shared" si="1"/>
        <v>0.69230769230769229</v>
      </c>
      <c r="L12" s="26">
        <f t="shared" si="2"/>
        <v>7.6923076923076927E-2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26" sqref="E26"/>
    </sheetView>
  </sheetViews>
  <sheetFormatPr defaultRowHeight="15" x14ac:dyDescent="0.25"/>
  <cols>
    <col min="1" max="1" width="24.85546875" customWidth="1"/>
    <col min="2" max="2" width="13.42578125" customWidth="1"/>
    <col min="3" max="3" width="12.28515625" customWidth="1"/>
  </cols>
  <sheetData>
    <row r="1" spans="1:5" ht="59.25" x14ac:dyDescent="0.25">
      <c r="A1" s="10" t="s">
        <v>25</v>
      </c>
      <c r="B1" s="23" t="s">
        <v>26</v>
      </c>
      <c r="C1" s="23"/>
      <c r="D1" s="11" t="s">
        <v>27</v>
      </c>
      <c r="E1" s="11" t="s">
        <v>28</v>
      </c>
    </row>
    <row r="2" spans="1:5" x14ac:dyDescent="0.25">
      <c r="A2" s="12"/>
      <c r="B2" s="13" t="s">
        <v>29</v>
      </c>
      <c r="C2" s="13" t="s">
        <v>30</v>
      </c>
      <c r="D2" s="14"/>
      <c r="E2" s="12"/>
    </row>
    <row r="3" spans="1:5" x14ac:dyDescent="0.25">
      <c r="A3" s="15">
        <v>1</v>
      </c>
      <c r="B3" s="15">
        <v>2</v>
      </c>
      <c r="C3" s="15">
        <v>3</v>
      </c>
      <c r="D3" s="15">
        <v>4</v>
      </c>
      <c r="E3" s="15">
        <v>5</v>
      </c>
    </row>
    <row r="4" spans="1:5" x14ac:dyDescent="0.25">
      <c r="A4" s="16" t="s">
        <v>31</v>
      </c>
      <c r="B4" s="17">
        <v>1811</v>
      </c>
      <c r="C4" s="17">
        <v>1999</v>
      </c>
      <c r="D4" s="17">
        <v>1144</v>
      </c>
      <c r="E4" s="18">
        <f t="shared" ref="E4:E11" si="0">D4/$D$14</f>
        <v>0.1455100483337573</v>
      </c>
    </row>
    <row r="5" spans="1:5" x14ac:dyDescent="0.25">
      <c r="A5" s="16" t="s">
        <v>32</v>
      </c>
      <c r="B5" s="17">
        <v>1617</v>
      </c>
      <c r="C5" s="17">
        <v>1819</v>
      </c>
      <c r="D5" s="17">
        <v>1022</v>
      </c>
      <c r="E5" s="18">
        <f t="shared" si="0"/>
        <v>0.12999236835410838</v>
      </c>
    </row>
    <row r="6" spans="1:5" x14ac:dyDescent="0.25">
      <c r="A6" s="16" t="s">
        <v>33</v>
      </c>
      <c r="B6" s="17">
        <v>1858</v>
      </c>
      <c r="C6" s="17">
        <v>1701</v>
      </c>
      <c r="D6" s="17">
        <v>997</v>
      </c>
      <c r="E6" s="18">
        <f t="shared" si="0"/>
        <v>0.12681251589926226</v>
      </c>
    </row>
    <row r="7" spans="1:5" x14ac:dyDescent="0.25">
      <c r="A7" s="16" t="s">
        <v>34</v>
      </c>
      <c r="B7" s="17">
        <v>1452</v>
      </c>
      <c r="C7" s="17">
        <v>1223</v>
      </c>
      <c r="D7" s="17">
        <v>995</v>
      </c>
      <c r="E7" s="18">
        <f t="shared" si="0"/>
        <v>0.12655812770287458</v>
      </c>
    </row>
    <row r="8" spans="1:5" x14ac:dyDescent="0.25">
      <c r="A8" s="16" t="s">
        <v>35</v>
      </c>
      <c r="B8" s="17">
        <v>1223</v>
      </c>
      <c r="C8" s="17">
        <v>1013</v>
      </c>
      <c r="D8" s="17">
        <v>950</v>
      </c>
      <c r="E8" s="18">
        <f t="shared" si="0"/>
        <v>0.12083439328415162</v>
      </c>
    </row>
    <row r="9" spans="1:5" x14ac:dyDescent="0.25">
      <c r="A9" s="16" t="s">
        <v>36</v>
      </c>
      <c r="B9" s="17">
        <v>1183</v>
      </c>
      <c r="C9" s="17">
        <v>1338</v>
      </c>
      <c r="D9" s="17">
        <v>902</v>
      </c>
      <c r="E9" s="18">
        <f t="shared" si="0"/>
        <v>0.11472907657084712</v>
      </c>
    </row>
    <row r="10" spans="1:5" x14ac:dyDescent="0.25">
      <c r="A10" s="16" t="s">
        <v>37</v>
      </c>
      <c r="B10" s="17">
        <v>1500</v>
      </c>
      <c r="C10" s="17">
        <v>1954</v>
      </c>
      <c r="D10" s="17">
        <v>855</v>
      </c>
      <c r="E10" s="18">
        <f t="shared" si="0"/>
        <v>0.10875095395573646</v>
      </c>
    </row>
    <row r="11" spans="1:5" x14ac:dyDescent="0.25">
      <c r="A11" s="16" t="s">
        <v>38</v>
      </c>
      <c r="B11" s="17">
        <v>1625</v>
      </c>
      <c r="C11" s="17">
        <v>1997</v>
      </c>
      <c r="D11" s="17">
        <v>997</v>
      </c>
      <c r="E11" s="18">
        <f t="shared" si="0"/>
        <v>0.12681251589926226</v>
      </c>
    </row>
    <row r="12" spans="1:5" ht="28.5" x14ac:dyDescent="0.25">
      <c r="A12" s="19" t="s">
        <v>39</v>
      </c>
      <c r="B12" s="20">
        <f>MAX(B4:B11)</f>
        <v>1858</v>
      </c>
      <c r="C12" s="20">
        <f>MAX(C4:C11)</f>
        <v>1999</v>
      </c>
      <c r="D12" s="20">
        <f>MAX(D4:D11)</f>
        <v>1144</v>
      </c>
      <c r="E12" s="21">
        <f>MAX(E4:E11)</f>
        <v>0.1455100483337573</v>
      </c>
    </row>
    <row r="13" spans="1:5" ht="28.5" x14ac:dyDescent="0.25">
      <c r="A13" s="19" t="s">
        <v>40</v>
      </c>
      <c r="B13" s="20">
        <f>MIN(B4:B11)</f>
        <v>1183</v>
      </c>
      <c r="C13" s="20">
        <f t="shared" ref="C13:E13" si="1">MIN(C4:C11)</f>
        <v>1013</v>
      </c>
      <c r="D13" s="20">
        <f t="shared" si="1"/>
        <v>855</v>
      </c>
      <c r="E13" s="21">
        <f t="shared" si="1"/>
        <v>0.10875095395573646</v>
      </c>
    </row>
    <row r="14" spans="1:5" x14ac:dyDescent="0.25">
      <c r="A14" s="22" t="s">
        <v>41</v>
      </c>
      <c r="B14" s="20">
        <f>SUM(B4:B11)</f>
        <v>12269</v>
      </c>
      <c r="C14" s="20">
        <f t="shared" ref="C14:D14" si="2">SUM(C4:C11)</f>
        <v>13044</v>
      </c>
      <c r="D14" s="20">
        <f t="shared" si="2"/>
        <v>7862</v>
      </c>
      <c r="E14" s="21">
        <f>SUM(E4:E11)</f>
        <v>0.99999999999999978</v>
      </c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раскрываемость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0-34</dc:creator>
  <cp:lastModifiedBy>Администратор</cp:lastModifiedBy>
  <cp:lastPrinted>2018-03-24T10:49:59Z</cp:lastPrinted>
  <dcterms:created xsi:type="dcterms:W3CDTF">2017-04-03T06:00:12Z</dcterms:created>
  <dcterms:modified xsi:type="dcterms:W3CDTF">2020-02-07T08:50:55Z</dcterms:modified>
</cp:coreProperties>
</file>